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1" firstSheet="3" activeTab="15"/>
  </bookViews>
  <sheets>
    <sheet name="重点高中语文" sheetId="1" r:id="rId1"/>
    <sheet name="重点高中语文应届岗" sheetId="2" r:id="rId2"/>
    <sheet name="重点高中数学" sheetId="3" r:id="rId3"/>
    <sheet name="重点高中数学应届岗" sheetId="4" r:id="rId4"/>
    <sheet name="重点高中英语" sheetId="5" r:id="rId5"/>
    <sheet name="重点高中英语应届岗" sheetId="6" r:id="rId6"/>
    <sheet name="重点高中物理" sheetId="7" r:id="rId7"/>
    <sheet name="重点高中物理应届岗" sheetId="8" r:id="rId8"/>
    <sheet name="重点高中化学" sheetId="9" r:id="rId9"/>
    <sheet name="重点高中化学应届岗" sheetId="10" r:id="rId10"/>
    <sheet name="重点高中生物" sheetId="11" r:id="rId11"/>
    <sheet name="重点高中生物应届岗" sheetId="12" r:id="rId12"/>
    <sheet name="重点高中政治" sheetId="13" r:id="rId13"/>
    <sheet name="重点高中历史" sheetId="14" r:id="rId14"/>
    <sheet name="重点高中地理" sheetId="15" r:id="rId15"/>
    <sheet name="重点高中体育" sheetId="16" r:id="rId16"/>
  </sheets>
  <definedNames>
    <definedName name="_xlnm._FilterDatabase" localSheetId="0" hidden="1">'重点高中语文'!$A$5:$K$10</definedName>
    <definedName name="_xlnm._FilterDatabase" localSheetId="1" hidden="1">'重点高中语文应届岗'!$A$5:$K$10</definedName>
    <definedName name="_xlnm._FilterDatabase" localSheetId="2" hidden="1">'重点高中数学'!$A$5:$K$11</definedName>
    <definedName name="_xlnm._FilterDatabase" localSheetId="3" hidden="1">'重点高中数学应届岗'!$A$5:$K$15</definedName>
    <definedName name="_xlnm._FilterDatabase" localSheetId="4" hidden="1">'重点高中英语'!$A$5:$K$16</definedName>
    <definedName name="_xlnm._FilterDatabase" localSheetId="5" hidden="1">'重点高中英语应届岗'!$A$5:$K$12</definedName>
    <definedName name="_xlnm._FilterDatabase" localSheetId="6" hidden="1">'重点高中物理'!$A$5:$K$7</definedName>
    <definedName name="_xlnm._FilterDatabase" localSheetId="7" hidden="1">'重点高中物理应届岗'!$A$5:$K$8</definedName>
    <definedName name="_xlnm._FilterDatabase" localSheetId="8" hidden="1">'重点高中化学'!$A$5:$K$7</definedName>
    <definedName name="_xlnm._FilterDatabase" localSheetId="9" hidden="1">'重点高中化学应届岗'!$A$5:$K$8</definedName>
    <definedName name="_xlnm._FilterDatabase" localSheetId="10" hidden="1">'重点高中生物'!$A$5:$K$7</definedName>
    <definedName name="_xlnm._FilterDatabase" localSheetId="11" hidden="1">'重点高中生物应届岗'!$A$5:$K$8</definedName>
    <definedName name="_xlnm._FilterDatabase" localSheetId="12" hidden="1">'重点高中政治'!$A$5:$K$7</definedName>
    <definedName name="_xlnm._FilterDatabase" localSheetId="13" hidden="1">'重点高中历史'!$A$5:$K$7</definedName>
    <definedName name="_xlnm._FilterDatabase" localSheetId="14" hidden="1">'重点高中地理'!$A$5:$K$8</definedName>
    <definedName name="_xlnm._FilterDatabase" localSheetId="15" hidden="1">'重点高中体育'!$A$5:$K$8</definedName>
  </definedNames>
  <calcPr fullCalcOnLoad="1"/>
</workbook>
</file>

<file path=xl/sharedStrings.xml><?xml version="1.0" encoding="utf-8"?>
<sst xmlns="http://schemas.openxmlformats.org/spreadsheetml/2006/main" count="401" uniqueCount="114">
  <si>
    <t>2023年泰和县全省统一招聘教师考试总成绩汇总表</t>
  </si>
  <si>
    <t>（招录2人）</t>
  </si>
  <si>
    <r>
      <t>学科：</t>
    </r>
    <r>
      <rPr>
        <b/>
        <sz val="14"/>
        <rFont val="仿宋_GB2312"/>
        <family val="3"/>
      </rPr>
      <t>重点高中语文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</si>
  <si>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</si>
  <si>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</si>
  <si>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</si>
  <si>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</si>
  <si>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</si>
  <si>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</si>
  <si>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</si>
  <si>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</si>
  <si>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</si>
  <si>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</si>
  <si>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</si>
  <si>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</si>
  <si>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</si>
  <si>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1</t>
  </si>
  <si>
    <t>曾美军</t>
  </si>
  <si>
    <t>入闱体检</t>
  </si>
  <si>
    <t>2</t>
  </si>
  <si>
    <t>刘颖</t>
  </si>
  <si>
    <t>3</t>
  </si>
  <si>
    <t>欧阳琳</t>
  </si>
  <si>
    <t>4</t>
  </si>
  <si>
    <t>王泳洋</t>
  </si>
  <si>
    <t>5</t>
  </si>
  <si>
    <t>王菁</t>
  </si>
  <si>
    <r>
      <t>学科：</t>
    </r>
    <r>
      <rPr>
        <b/>
        <sz val="14"/>
        <rFont val="仿宋_GB2312"/>
        <family val="3"/>
      </rPr>
      <t>重点高中语文应届岗</t>
    </r>
  </si>
  <si>
    <t>曾宇珍</t>
  </si>
  <si>
    <t>尹康璨</t>
  </si>
  <si>
    <t>张雅婷</t>
  </si>
  <si>
    <t>罗冰艺</t>
  </si>
  <si>
    <t>高雅晴</t>
  </si>
  <si>
    <t>（招录5人）</t>
  </si>
  <si>
    <r>
      <t>学科：</t>
    </r>
    <r>
      <rPr>
        <b/>
        <sz val="14"/>
        <rFont val="仿宋_GB2312"/>
        <family val="3"/>
      </rPr>
      <t>重点高中数学</t>
    </r>
  </si>
  <si>
    <t>胡子龙</t>
  </si>
  <si>
    <t>彭志飞</t>
  </si>
  <si>
    <t>李聪</t>
  </si>
  <si>
    <t>李窍林</t>
  </si>
  <si>
    <t>康馨月</t>
  </si>
  <si>
    <t>6</t>
  </si>
  <si>
    <t>钟倩</t>
  </si>
  <si>
    <r>
      <t>学科：</t>
    </r>
    <r>
      <rPr>
        <b/>
        <sz val="14"/>
        <rFont val="仿宋_GB2312"/>
        <family val="3"/>
      </rPr>
      <t>重点高中数学应届岗</t>
    </r>
  </si>
  <si>
    <t>郭欣怡</t>
  </si>
  <si>
    <t>王子平</t>
  </si>
  <si>
    <t>冯心宁</t>
  </si>
  <si>
    <t>戴怡青</t>
  </si>
  <si>
    <t>钟海南</t>
  </si>
  <si>
    <t>王启刚</t>
  </si>
  <si>
    <t>林立</t>
  </si>
  <si>
    <t>贺国栋</t>
  </si>
  <si>
    <t>华慧敏</t>
  </si>
  <si>
    <t>黄英</t>
  </si>
  <si>
    <t>（招录4人）</t>
  </si>
  <si>
    <r>
      <t>学科：</t>
    </r>
    <r>
      <rPr>
        <b/>
        <sz val="14"/>
        <rFont val="仿宋_GB2312"/>
        <family val="3"/>
      </rPr>
      <t>重点高中英语</t>
    </r>
  </si>
  <si>
    <t>肖璟青</t>
  </si>
  <si>
    <t>王欢欢</t>
  </si>
  <si>
    <t>陈薇</t>
  </si>
  <si>
    <t>王芷悦</t>
  </si>
  <si>
    <t>肖娇平</t>
  </si>
  <si>
    <t>黄建红</t>
  </si>
  <si>
    <t>杨晨</t>
  </si>
  <si>
    <t>黄金梅</t>
  </si>
  <si>
    <t>夏淑燕</t>
  </si>
  <si>
    <t>尹勍</t>
  </si>
  <si>
    <t>钟婷</t>
  </si>
  <si>
    <t>（招录3人）</t>
  </si>
  <si>
    <r>
      <t>学科：</t>
    </r>
    <r>
      <rPr>
        <b/>
        <sz val="14"/>
        <rFont val="仿宋_GB2312"/>
        <family val="3"/>
      </rPr>
      <t>重点高中英语应届岗</t>
    </r>
  </si>
  <si>
    <t>张宇倩</t>
  </si>
  <si>
    <t>肖张睿</t>
  </si>
  <si>
    <t>刘丹丹</t>
  </si>
  <si>
    <t>姜洹</t>
  </si>
  <si>
    <t>刘倩</t>
  </si>
  <si>
    <t>肖宇清</t>
  </si>
  <si>
    <t>尹周伊</t>
  </si>
  <si>
    <r>
      <t>学科：</t>
    </r>
    <r>
      <rPr>
        <b/>
        <sz val="14"/>
        <rFont val="仿宋_GB2312"/>
        <family val="3"/>
      </rPr>
      <t>重点高中物理</t>
    </r>
  </si>
  <si>
    <t>彭琪</t>
  </si>
  <si>
    <t>刘强</t>
  </si>
  <si>
    <r>
      <t>学科：</t>
    </r>
    <r>
      <rPr>
        <b/>
        <sz val="14"/>
        <rFont val="仿宋_GB2312"/>
        <family val="3"/>
      </rPr>
      <t>重点高中物理应届岗</t>
    </r>
  </si>
  <si>
    <t>肖帆</t>
  </si>
  <si>
    <t>尹祁晨</t>
  </si>
  <si>
    <t>戴懿</t>
  </si>
  <si>
    <r>
      <t>学科：</t>
    </r>
    <r>
      <rPr>
        <b/>
        <sz val="14"/>
        <rFont val="仿宋_GB2312"/>
        <family val="3"/>
      </rPr>
      <t>重点高中化学</t>
    </r>
  </si>
  <si>
    <t>彭小龙</t>
  </si>
  <si>
    <t>徐小伟</t>
  </si>
  <si>
    <r>
      <t>学科：</t>
    </r>
    <r>
      <rPr>
        <b/>
        <sz val="14"/>
        <rFont val="仿宋_GB2312"/>
        <family val="3"/>
      </rPr>
      <t>重点高中化学应届岗</t>
    </r>
  </si>
  <si>
    <t>郭书鹏</t>
  </si>
  <si>
    <t>左昕</t>
  </si>
  <si>
    <t>尹传康</t>
  </si>
  <si>
    <t>（招录1人）</t>
  </si>
  <si>
    <r>
      <t>学科：</t>
    </r>
    <r>
      <rPr>
        <b/>
        <sz val="14"/>
        <rFont val="仿宋_GB2312"/>
        <family val="3"/>
      </rPr>
      <t>重点高中生物</t>
    </r>
  </si>
  <si>
    <t>吴宣斐</t>
  </si>
  <si>
    <t>李鸿鹰</t>
  </si>
  <si>
    <t>132.5</t>
  </si>
  <si>
    <r>
      <t>学科：</t>
    </r>
    <r>
      <rPr>
        <b/>
        <sz val="14"/>
        <rFont val="仿宋_GB2312"/>
        <family val="3"/>
      </rPr>
      <t>重点高中生物应届岗</t>
    </r>
  </si>
  <si>
    <t>陈丽蓉</t>
  </si>
  <si>
    <t>郭继鸿</t>
  </si>
  <si>
    <t>彭溢</t>
  </si>
  <si>
    <r>
      <t>学科：</t>
    </r>
    <r>
      <rPr>
        <b/>
        <sz val="14"/>
        <rFont val="仿宋_GB2312"/>
        <family val="3"/>
      </rPr>
      <t>重点高中政治</t>
    </r>
  </si>
  <si>
    <t>谢嘉琦</t>
  </si>
  <si>
    <t>叶丽群</t>
  </si>
  <si>
    <r>
      <t>学科：</t>
    </r>
    <r>
      <rPr>
        <b/>
        <sz val="14"/>
        <rFont val="仿宋_GB2312"/>
        <family val="3"/>
      </rPr>
      <t>重点高中历史</t>
    </r>
  </si>
  <si>
    <t>米炳雄</t>
  </si>
  <si>
    <t>蔡钰</t>
  </si>
  <si>
    <r>
      <t>学科：</t>
    </r>
    <r>
      <rPr>
        <b/>
        <sz val="14"/>
        <rFont val="仿宋_GB2312"/>
        <family val="3"/>
      </rPr>
      <t>重点高中地理</t>
    </r>
  </si>
  <si>
    <t>杨琳</t>
  </si>
  <si>
    <t>蒋玲</t>
  </si>
  <si>
    <t>王婧</t>
  </si>
  <si>
    <r>
      <t>学科：</t>
    </r>
    <r>
      <rPr>
        <b/>
        <sz val="14"/>
        <rFont val="仿宋_GB2312"/>
        <family val="3"/>
      </rPr>
      <t>重点高中体育与健康</t>
    </r>
  </si>
  <si>
    <t>笔试折算成绩=笔试成绩×（40÷笔试总分）</t>
  </si>
  <si>
    <t>面试折算成绩=面试成绩×（60÷面试总分）</t>
  </si>
  <si>
    <t>刘龙彪</t>
  </si>
  <si>
    <t>江平南</t>
  </si>
  <si>
    <t>熊骐麟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</si>
</sst>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>
      <alignment vertical="center"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115" zoomScaleNormal="115" workbookViewId="0" topLeftCell="A1">
      <selection activeCell="N8" sqref="N8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17</v>
      </c>
      <c r="C6" s="17">
        <v>78.5</v>
      </c>
      <c r="D6" s="17">
        <v>99</v>
      </c>
      <c r="E6" s="18">
        <v>177.5</v>
      </c>
      <c r="F6" s="19">
        <f>E6*0.2</f>
        <v>35.5</v>
      </c>
      <c r="G6" s="19">
        <v>80.2</v>
      </c>
      <c r="H6" s="20">
        <f>G6*0.5</f>
        <v>40.1</v>
      </c>
      <c r="I6" s="20">
        <f>F6+H6</f>
        <v>75.6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20</v>
      </c>
      <c r="C7" s="17">
        <v>74</v>
      </c>
      <c r="D7" s="17">
        <v>97.5</v>
      </c>
      <c r="E7" s="18">
        <v>171.5</v>
      </c>
      <c r="F7" s="19">
        <f>E7*0.2</f>
        <v>34.300000000000004</v>
      </c>
      <c r="G7" s="19">
        <v>80.24</v>
      </c>
      <c r="H7" s="20">
        <f>G7*0.5</f>
        <v>40.12</v>
      </c>
      <c r="I7" s="20">
        <f>F7+H7</f>
        <v>74.42</v>
      </c>
      <c r="J7" s="24"/>
      <c r="K7" s="25"/>
    </row>
    <row r="8" spans="1:11" s="2" customFormat="1" ht="28.5" customHeight="1">
      <c r="A8" s="16" t="s">
        <v>21</v>
      </c>
      <c r="B8" s="17" t="s">
        <v>22</v>
      </c>
      <c r="C8" s="17">
        <v>77.5</v>
      </c>
      <c r="D8" s="17">
        <v>92</v>
      </c>
      <c r="E8" s="18">
        <v>169.5</v>
      </c>
      <c r="F8" s="19">
        <f>E8*0.2</f>
        <v>33.9</v>
      </c>
      <c r="G8" s="19">
        <v>82.28</v>
      </c>
      <c r="H8" s="20">
        <f>G8*0.5</f>
        <v>41.14</v>
      </c>
      <c r="I8" s="20">
        <f>F8+H8</f>
        <v>75.03999999999999</v>
      </c>
      <c r="J8" s="24">
        <v>2</v>
      </c>
      <c r="K8" s="25" t="s">
        <v>18</v>
      </c>
    </row>
    <row r="9" spans="1:11" ht="28.5" customHeight="1">
      <c r="A9" s="16" t="s">
        <v>23</v>
      </c>
      <c r="B9" s="17" t="s">
        <v>24</v>
      </c>
      <c r="C9" s="17">
        <v>78</v>
      </c>
      <c r="D9" s="17">
        <v>79.5</v>
      </c>
      <c r="E9" s="27">
        <v>157.5</v>
      </c>
      <c r="F9" s="19">
        <f>E9*0.2</f>
        <v>31.5</v>
      </c>
      <c r="G9" s="28">
        <v>75.96</v>
      </c>
      <c r="H9" s="20">
        <f>G9*0.5</f>
        <v>37.98</v>
      </c>
      <c r="I9" s="20">
        <f>F9+H9</f>
        <v>69.47999999999999</v>
      </c>
      <c r="J9" s="27"/>
      <c r="K9" s="27"/>
    </row>
    <row r="10" spans="1:11" ht="28.5" customHeight="1">
      <c r="A10" s="16" t="s">
        <v>25</v>
      </c>
      <c r="B10" s="17" t="s">
        <v>26</v>
      </c>
      <c r="C10" s="17">
        <v>56.5</v>
      </c>
      <c r="D10" s="17">
        <v>90</v>
      </c>
      <c r="E10" s="27">
        <v>146.5</v>
      </c>
      <c r="F10" s="19">
        <f>E10*0.2</f>
        <v>29.3</v>
      </c>
      <c r="G10" s="28">
        <v>77.56</v>
      </c>
      <c r="H10" s="20">
        <f>G10*0.5</f>
        <v>38.78</v>
      </c>
      <c r="I10" s="20">
        <f>F10+H10</f>
        <v>68.08</v>
      </c>
      <c r="J10" s="27"/>
      <c r="K10" s="27"/>
    </row>
    <row r="11" ht="13.5">
      <c r="D11" s="30"/>
    </row>
  </sheetData>
  <sheetProtection/>
  <autoFilter ref="A5:K10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H10" sqref="H10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86</v>
      </c>
      <c r="C6" s="17">
        <v>54.5</v>
      </c>
      <c r="D6" s="17">
        <v>100.5</v>
      </c>
      <c r="E6" s="18">
        <f>C6+D6</f>
        <v>155</v>
      </c>
      <c r="F6" s="19">
        <f>E6*0.2</f>
        <v>31</v>
      </c>
      <c r="G6" s="19">
        <v>78.12</v>
      </c>
      <c r="H6" s="20">
        <f>G6*0.5</f>
        <v>39.06</v>
      </c>
      <c r="I6" s="20">
        <f>F6+H6</f>
        <v>70.06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87</v>
      </c>
      <c r="C7" s="17">
        <v>50.5</v>
      </c>
      <c r="D7" s="17">
        <v>83.5</v>
      </c>
      <c r="E7" s="18">
        <f>C7+D7</f>
        <v>134</v>
      </c>
      <c r="F7" s="19">
        <f>E7*0.2</f>
        <v>26.8</v>
      </c>
      <c r="G7" s="19">
        <v>74.04</v>
      </c>
      <c r="H7" s="20">
        <f>G7*0.5</f>
        <v>37.02</v>
      </c>
      <c r="I7" s="20">
        <f>F7+H7</f>
        <v>63.82000000000001</v>
      </c>
      <c r="J7" s="24"/>
      <c r="K7" s="25"/>
    </row>
    <row r="8" spans="1:11" ht="28.5" customHeight="1">
      <c r="A8" s="16" t="s">
        <v>21</v>
      </c>
      <c r="B8" s="17" t="s">
        <v>88</v>
      </c>
      <c r="C8" s="17">
        <v>42.5</v>
      </c>
      <c r="D8" s="17">
        <v>84.5</v>
      </c>
      <c r="E8" s="18">
        <f>C8+D8</f>
        <v>127</v>
      </c>
      <c r="F8" s="19">
        <f>E8*0.2</f>
        <v>25.400000000000002</v>
      </c>
      <c r="G8" s="28">
        <v>80.42</v>
      </c>
      <c r="H8" s="20">
        <f>G8*0.5</f>
        <v>40.21</v>
      </c>
      <c r="I8" s="20">
        <f>F8+H8</f>
        <v>65.61</v>
      </c>
      <c r="J8" s="27">
        <v>2</v>
      </c>
      <c r="K8" s="27" t="s">
        <v>18</v>
      </c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4722222222222222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="130" zoomScaleNormal="130" workbookViewId="0" topLeftCell="A1">
      <selection activeCell="H8" sqref="H8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7.75" customHeight="1">
      <c r="A6" s="16" t="s">
        <v>16</v>
      </c>
      <c r="B6" s="17" t="s">
        <v>91</v>
      </c>
      <c r="C6" s="17">
        <v>32</v>
      </c>
      <c r="D6" s="17">
        <v>91.5</v>
      </c>
      <c r="E6" s="18">
        <f>C6+D6</f>
        <v>123.5</v>
      </c>
      <c r="F6" s="19">
        <f>E6*0.2</f>
        <v>24.700000000000003</v>
      </c>
      <c r="G6" s="19">
        <v>78.12</v>
      </c>
      <c r="H6" s="20">
        <f>G6*0.5</f>
        <v>39.06</v>
      </c>
      <c r="I6" s="20">
        <f>F6+H6</f>
        <v>63.760000000000005</v>
      </c>
      <c r="J6" s="24"/>
      <c r="K6" s="25"/>
    </row>
    <row r="7" spans="1:11" s="2" customFormat="1" ht="27.75" customHeight="1">
      <c r="A7" s="16" t="s">
        <v>19</v>
      </c>
      <c r="B7" s="16" t="s">
        <v>92</v>
      </c>
      <c r="C7" s="18">
        <v>43.5</v>
      </c>
      <c r="D7" s="18">
        <v>89</v>
      </c>
      <c r="E7" s="18" t="s">
        <v>93</v>
      </c>
      <c r="F7" s="19">
        <f>E7*0.2</f>
        <v>26.5</v>
      </c>
      <c r="G7" s="19">
        <v>79.88</v>
      </c>
      <c r="H7" s="20">
        <f>G7*0.5</f>
        <v>39.94</v>
      </c>
      <c r="I7" s="20">
        <f>F7+H7</f>
        <v>66.44</v>
      </c>
      <c r="J7" s="24">
        <v>1</v>
      </c>
      <c r="K7" s="25" t="s">
        <v>18</v>
      </c>
    </row>
    <row r="8" ht="20.25" customHeight="1"/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="115" zoomScaleNormal="115" workbookViewId="0" topLeftCell="A2">
      <selection activeCell="H9" sqref="H9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7.75" customHeight="1">
      <c r="A6" s="16" t="s">
        <v>16</v>
      </c>
      <c r="B6" s="16" t="s">
        <v>95</v>
      </c>
      <c r="C6" s="17">
        <v>63.5</v>
      </c>
      <c r="D6" s="17">
        <v>105.5</v>
      </c>
      <c r="E6" s="18">
        <f>C6+D6</f>
        <v>169</v>
      </c>
      <c r="F6" s="19">
        <f>E6*0.2</f>
        <v>33.800000000000004</v>
      </c>
      <c r="G6" s="19">
        <v>80.74</v>
      </c>
      <c r="H6" s="20">
        <f>G6*0.5</f>
        <v>40.37</v>
      </c>
      <c r="I6" s="20">
        <f>F6+H6</f>
        <v>74.17</v>
      </c>
      <c r="J6" s="24">
        <v>1</v>
      </c>
      <c r="K6" s="25" t="s">
        <v>18</v>
      </c>
    </row>
    <row r="7" spans="1:11" s="2" customFormat="1" ht="27.75" customHeight="1">
      <c r="A7" s="16" t="s">
        <v>19</v>
      </c>
      <c r="B7" s="16" t="s">
        <v>96</v>
      </c>
      <c r="C7" s="17">
        <v>33.5</v>
      </c>
      <c r="D7" s="17">
        <v>102</v>
      </c>
      <c r="E7" s="18">
        <f>C7+D7</f>
        <v>135.5</v>
      </c>
      <c r="F7" s="19">
        <f>E7*0.2</f>
        <v>27.1</v>
      </c>
      <c r="G7" s="19">
        <v>0</v>
      </c>
      <c r="H7" s="20">
        <f>G7*0.5</f>
        <v>0</v>
      </c>
      <c r="I7" s="20">
        <f>F7+H7</f>
        <v>27.1</v>
      </c>
      <c r="J7" s="24"/>
      <c r="K7" s="25"/>
    </row>
    <row r="8" spans="1:11" ht="28.5" customHeight="1">
      <c r="A8" s="16" t="s">
        <v>21</v>
      </c>
      <c r="B8" s="26" t="s">
        <v>97</v>
      </c>
      <c r="C8" s="27">
        <v>38.5</v>
      </c>
      <c r="D8" s="27">
        <v>60</v>
      </c>
      <c r="E8" s="18">
        <f>C8+D8</f>
        <v>98.5</v>
      </c>
      <c r="F8" s="19">
        <f>E8*0.2</f>
        <v>19.700000000000003</v>
      </c>
      <c r="G8" s="28">
        <v>76.66</v>
      </c>
      <c r="H8" s="20">
        <f>G8*0.5</f>
        <v>38.33</v>
      </c>
      <c r="I8" s="20">
        <f>F8+H8</f>
        <v>58.03</v>
      </c>
      <c r="J8" s="27">
        <v>2</v>
      </c>
      <c r="K8" s="27" t="s">
        <v>18</v>
      </c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zoomScale="130" zoomScaleNormal="130" workbookViewId="0" topLeftCell="A1">
      <selection activeCell="L5" sqref="L5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7.75" customHeight="1">
      <c r="A6" s="16" t="s">
        <v>16</v>
      </c>
      <c r="B6" s="17" t="s">
        <v>99</v>
      </c>
      <c r="C6" s="17">
        <v>76</v>
      </c>
      <c r="D6" s="17">
        <v>110</v>
      </c>
      <c r="E6" s="18">
        <f>C6+D6</f>
        <v>186</v>
      </c>
      <c r="F6" s="19">
        <f>E6*0.2</f>
        <v>37.2</v>
      </c>
      <c r="G6" s="19">
        <v>81.64</v>
      </c>
      <c r="H6" s="20">
        <f>G6*0.5</f>
        <v>40.82</v>
      </c>
      <c r="I6" s="20">
        <f>F6+H6</f>
        <v>78.02000000000001</v>
      </c>
      <c r="J6" s="24">
        <v>1</v>
      </c>
      <c r="K6" s="25" t="s">
        <v>18</v>
      </c>
    </row>
    <row r="7" spans="1:11" s="2" customFormat="1" ht="27.75" customHeight="1">
      <c r="A7" s="16" t="s">
        <v>19</v>
      </c>
      <c r="B7" s="17" t="s">
        <v>100</v>
      </c>
      <c r="C7" s="17">
        <v>65.5</v>
      </c>
      <c r="D7" s="17">
        <v>116</v>
      </c>
      <c r="E7" s="18">
        <f>C7+D7</f>
        <v>181.5</v>
      </c>
      <c r="F7" s="19">
        <f>E7*0.2</f>
        <v>36.300000000000004</v>
      </c>
      <c r="G7" s="19">
        <v>80.24</v>
      </c>
      <c r="H7" s="20">
        <f>G7*0.5</f>
        <v>40.12</v>
      </c>
      <c r="I7" s="20">
        <f>F7+H7</f>
        <v>76.42</v>
      </c>
      <c r="J7" s="24"/>
      <c r="K7" s="25"/>
    </row>
    <row r="8" ht="20.25" customHeight="1"/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="175" zoomScaleNormal="175" workbookViewId="0" topLeftCell="A1">
      <selection activeCell="I6" sqref="I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101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7.75" customHeight="1">
      <c r="A6" s="16" t="s">
        <v>16</v>
      </c>
      <c r="B6" s="16" t="s">
        <v>102</v>
      </c>
      <c r="C6" s="17">
        <v>49.5</v>
      </c>
      <c r="D6" s="17">
        <v>94.5</v>
      </c>
      <c r="E6" s="18">
        <f>C6+D6</f>
        <v>144</v>
      </c>
      <c r="F6" s="19">
        <f>E6*0.2</f>
        <v>28.8</v>
      </c>
      <c r="G6" s="19">
        <v>70</v>
      </c>
      <c r="H6" s="20">
        <f>G6*0.5</f>
        <v>35</v>
      </c>
      <c r="I6" s="20">
        <f>F6+H6</f>
        <v>63.8</v>
      </c>
      <c r="J6" s="24"/>
      <c r="K6" s="25"/>
    </row>
    <row r="7" spans="1:11" s="2" customFormat="1" ht="27.75" customHeight="1">
      <c r="A7" s="16" t="s">
        <v>19</v>
      </c>
      <c r="B7" s="16" t="s">
        <v>103</v>
      </c>
      <c r="C7" s="17">
        <v>38</v>
      </c>
      <c r="D7" s="17">
        <v>105.5</v>
      </c>
      <c r="E7" s="18">
        <f>C7+D7</f>
        <v>143.5</v>
      </c>
      <c r="F7" s="19">
        <f>E7*0.2</f>
        <v>28.700000000000003</v>
      </c>
      <c r="G7" s="19">
        <v>81.6</v>
      </c>
      <c r="H7" s="20">
        <f>G7*0.5</f>
        <v>40.8</v>
      </c>
      <c r="I7" s="20">
        <f>F7+H7</f>
        <v>69.5</v>
      </c>
      <c r="J7" s="24">
        <v>1</v>
      </c>
      <c r="K7" s="25" t="s">
        <v>18</v>
      </c>
    </row>
    <row r="8" ht="20.25" customHeight="1"/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="175" zoomScaleNormal="175" workbookViewId="0" topLeftCell="A1">
      <selection activeCell="C7" sqref="C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104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7.75" customHeight="1">
      <c r="A6" s="16" t="s">
        <v>16</v>
      </c>
      <c r="B6" s="16" t="s">
        <v>105</v>
      </c>
      <c r="C6" s="17">
        <v>72.5</v>
      </c>
      <c r="D6" s="17">
        <v>105</v>
      </c>
      <c r="E6" s="18">
        <f>C6+D6</f>
        <v>177.5</v>
      </c>
      <c r="F6" s="19">
        <f>E6*0.2</f>
        <v>35.5</v>
      </c>
      <c r="G6" s="19">
        <v>81.8</v>
      </c>
      <c r="H6" s="20">
        <f>G6*0.5</f>
        <v>40.9</v>
      </c>
      <c r="I6" s="20">
        <f>F6+H6</f>
        <v>76.4</v>
      </c>
      <c r="J6" s="24">
        <v>1</v>
      </c>
      <c r="K6" s="25" t="s">
        <v>18</v>
      </c>
    </row>
    <row r="7" spans="1:11" s="2" customFormat="1" ht="27.75" customHeight="1">
      <c r="A7" s="16" t="s">
        <v>19</v>
      </c>
      <c r="B7" s="16" t="s">
        <v>106</v>
      </c>
      <c r="C7" s="17">
        <v>74.5</v>
      </c>
      <c r="D7" s="17">
        <v>102.5</v>
      </c>
      <c r="E7" s="18">
        <f>C7+D7</f>
        <v>177</v>
      </c>
      <c r="F7" s="19">
        <f>E7*0.2</f>
        <v>35.4</v>
      </c>
      <c r="G7" s="19">
        <v>79.2</v>
      </c>
      <c r="H7" s="20">
        <f>G7*0.5</f>
        <v>39.6</v>
      </c>
      <c r="I7" s="20">
        <f>F7+H7</f>
        <v>75</v>
      </c>
      <c r="J7" s="24"/>
      <c r="K7" s="25"/>
    </row>
    <row r="8" spans="1:11" s="2" customFormat="1" ht="27.75" customHeight="1">
      <c r="A8" s="16" t="s">
        <v>21</v>
      </c>
      <c r="B8" s="16" t="s">
        <v>107</v>
      </c>
      <c r="C8" s="17">
        <v>42.5</v>
      </c>
      <c r="D8" s="17">
        <v>109.5</v>
      </c>
      <c r="E8" s="18">
        <f>C8+D8</f>
        <v>152</v>
      </c>
      <c r="F8" s="19">
        <f>E8*0.2</f>
        <v>30.400000000000002</v>
      </c>
      <c r="G8" s="19">
        <v>78.2</v>
      </c>
      <c r="H8" s="20">
        <f>G8*0.5</f>
        <v>39.1</v>
      </c>
      <c r="I8" s="20">
        <f>F8+H8</f>
        <v>69.5</v>
      </c>
      <c r="J8" s="24"/>
      <c r="K8" s="25"/>
    </row>
    <row r="9" ht="20.25" customHeight="1"/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30" zoomScaleNormal="130" workbookViewId="0" topLeftCell="A1">
      <selection activeCell="M7" sqref="M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108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109</v>
      </c>
      <c r="D4" s="9"/>
      <c r="E4" s="9"/>
      <c r="F4" s="10"/>
      <c r="G4" s="11" t="s">
        <v>110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5">
        <v>1</v>
      </c>
      <c r="B6" s="16" t="s">
        <v>111</v>
      </c>
      <c r="C6" s="17">
        <v>59</v>
      </c>
      <c r="D6" s="17">
        <v>106.5</v>
      </c>
      <c r="E6" s="18">
        <f>C6+D6</f>
        <v>165.5</v>
      </c>
      <c r="F6" s="19">
        <f>E6*0.16</f>
        <v>26.48</v>
      </c>
      <c r="G6" s="19">
        <v>92.21</v>
      </c>
      <c r="H6" s="20">
        <f>G6*0.6</f>
        <v>55.32599999999999</v>
      </c>
      <c r="I6" s="20">
        <f>F6+H6</f>
        <v>81.806</v>
      </c>
      <c r="J6" s="24">
        <v>1</v>
      </c>
      <c r="K6" s="25" t="s">
        <v>18</v>
      </c>
    </row>
    <row r="7" spans="1:11" s="2" customFormat="1" ht="28.5" customHeight="1">
      <c r="A7" s="15">
        <v>2</v>
      </c>
      <c r="B7" s="16" t="s">
        <v>112</v>
      </c>
      <c r="C7" s="17">
        <v>62</v>
      </c>
      <c r="D7" s="17">
        <v>102</v>
      </c>
      <c r="E7" s="18">
        <f>C7+D7</f>
        <v>164</v>
      </c>
      <c r="F7" s="19">
        <f>E7*0.16</f>
        <v>26.240000000000002</v>
      </c>
      <c r="G7" s="19">
        <v>86.74</v>
      </c>
      <c r="H7" s="20">
        <f>G7*0.6</f>
        <v>52.044</v>
      </c>
      <c r="I7" s="20">
        <f>F7+H7</f>
        <v>78.28399999999999</v>
      </c>
      <c r="J7" s="24"/>
      <c r="K7" s="25"/>
    </row>
    <row r="8" spans="1:11" s="2" customFormat="1" ht="28.5" customHeight="1">
      <c r="A8" s="15">
        <v>3</v>
      </c>
      <c r="B8" s="16" t="s">
        <v>113</v>
      </c>
      <c r="C8" s="17">
        <v>42.5</v>
      </c>
      <c r="D8" s="17">
        <v>66.5</v>
      </c>
      <c r="E8" s="18">
        <f>C8+D8</f>
        <v>109</v>
      </c>
      <c r="F8" s="19">
        <f>E8*0.16</f>
        <v>17.44</v>
      </c>
      <c r="G8" s="19">
        <v>73.67</v>
      </c>
      <c r="H8" s="20">
        <f>G8*0.6</f>
        <v>44.202</v>
      </c>
      <c r="I8" s="20">
        <f>F8+H8</f>
        <v>61.641999999999996</v>
      </c>
      <c r="J8" s="24"/>
      <c r="K8" s="25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118055555555555" right="0.6298611111111111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5" zoomScaleNormal="115" workbookViewId="0" topLeftCell="A1">
      <selection activeCell="K7" sqref="K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28</v>
      </c>
      <c r="C6" s="17">
        <v>79.5</v>
      </c>
      <c r="D6" s="17">
        <v>102.5</v>
      </c>
      <c r="E6" s="29">
        <f>C6+D6</f>
        <v>182</v>
      </c>
      <c r="F6" s="19">
        <f>E6*0.2</f>
        <v>36.4</v>
      </c>
      <c r="G6" s="19">
        <v>81.12</v>
      </c>
      <c r="H6" s="20">
        <f>G6*0.5</f>
        <v>40.56</v>
      </c>
      <c r="I6" s="20">
        <f>F6+H6</f>
        <v>76.96000000000001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29</v>
      </c>
      <c r="C7" s="17">
        <v>76.5</v>
      </c>
      <c r="D7" s="17">
        <v>87</v>
      </c>
      <c r="E7" s="29">
        <f>C7+D7</f>
        <v>163.5</v>
      </c>
      <c r="F7" s="19">
        <f>E7*0.2</f>
        <v>32.7</v>
      </c>
      <c r="G7" s="19">
        <v>83.24</v>
      </c>
      <c r="H7" s="20">
        <f>G7*0.5</f>
        <v>41.62</v>
      </c>
      <c r="I7" s="20">
        <f>F7+H7</f>
        <v>74.32</v>
      </c>
      <c r="J7" s="24">
        <v>2</v>
      </c>
      <c r="K7" s="25" t="s">
        <v>18</v>
      </c>
    </row>
    <row r="8" spans="1:11" s="2" customFormat="1" ht="28.5" customHeight="1">
      <c r="A8" s="16" t="s">
        <v>21</v>
      </c>
      <c r="B8" s="17" t="s">
        <v>30</v>
      </c>
      <c r="C8" s="17">
        <v>75.5</v>
      </c>
      <c r="D8" s="17">
        <v>86.5</v>
      </c>
      <c r="E8" s="29">
        <f>C8+D8</f>
        <v>162</v>
      </c>
      <c r="F8" s="19">
        <f>E8*0.2</f>
        <v>32.4</v>
      </c>
      <c r="G8" s="19">
        <v>83.48</v>
      </c>
      <c r="H8" s="20">
        <f>G8*0.5</f>
        <v>41.74</v>
      </c>
      <c r="I8" s="20">
        <f>F8+H8</f>
        <v>74.14</v>
      </c>
      <c r="J8" s="24"/>
      <c r="K8" s="25"/>
    </row>
    <row r="9" spans="1:11" ht="28.5" customHeight="1">
      <c r="A9" s="16" t="s">
        <v>23</v>
      </c>
      <c r="B9" s="17" t="s">
        <v>31</v>
      </c>
      <c r="C9" s="17">
        <v>56.5</v>
      </c>
      <c r="D9" s="17">
        <v>96</v>
      </c>
      <c r="E9" s="29">
        <f>C9+D9</f>
        <v>152.5</v>
      </c>
      <c r="F9" s="19">
        <f>E9*0.2</f>
        <v>30.5</v>
      </c>
      <c r="G9" s="28">
        <v>78.9</v>
      </c>
      <c r="H9" s="20">
        <f>G9*0.5</f>
        <v>39.45</v>
      </c>
      <c r="I9" s="20">
        <f>F9+H9</f>
        <v>69.95</v>
      </c>
      <c r="J9" s="27"/>
      <c r="K9" s="27"/>
    </row>
    <row r="10" spans="1:11" ht="28.5" customHeight="1">
      <c r="A10" s="16" t="s">
        <v>25</v>
      </c>
      <c r="B10" s="17" t="s">
        <v>32</v>
      </c>
      <c r="C10" s="17">
        <v>60</v>
      </c>
      <c r="D10" s="17">
        <v>86</v>
      </c>
      <c r="E10" s="29">
        <f>C10+D10</f>
        <v>146</v>
      </c>
      <c r="F10" s="19">
        <f>E10*0.2</f>
        <v>29.200000000000003</v>
      </c>
      <c r="G10" s="28">
        <v>80.18</v>
      </c>
      <c r="H10" s="20">
        <f>G10*0.5</f>
        <v>40.09</v>
      </c>
      <c r="I10" s="20">
        <f>F10+H10</f>
        <v>69.29</v>
      </c>
      <c r="J10" s="27"/>
      <c r="K10" s="27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M7" sqref="M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35</v>
      </c>
      <c r="C6" s="17">
        <v>80</v>
      </c>
      <c r="D6" s="17">
        <v>109.5</v>
      </c>
      <c r="E6" s="29">
        <f aca="true" t="shared" si="0" ref="E6:E11">C6+D6</f>
        <v>189.5</v>
      </c>
      <c r="F6" s="19">
        <f aca="true" t="shared" si="1" ref="F6:F11">E6*0.2</f>
        <v>37.9</v>
      </c>
      <c r="G6" s="19">
        <v>75.2</v>
      </c>
      <c r="H6" s="20">
        <f aca="true" t="shared" si="2" ref="H6:H11">G6*0.5</f>
        <v>37.6</v>
      </c>
      <c r="I6" s="20">
        <f aca="true" t="shared" si="3" ref="I6:I11">F6+H6</f>
        <v>75.5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36</v>
      </c>
      <c r="C7" s="17">
        <v>57</v>
      </c>
      <c r="D7" s="17">
        <v>113</v>
      </c>
      <c r="E7" s="29">
        <f t="shared" si="0"/>
        <v>170</v>
      </c>
      <c r="F7" s="19">
        <f t="shared" si="1"/>
        <v>34</v>
      </c>
      <c r="G7" s="19">
        <v>77.5</v>
      </c>
      <c r="H7" s="20">
        <f t="shared" si="2"/>
        <v>38.75</v>
      </c>
      <c r="I7" s="20">
        <f t="shared" si="3"/>
        <v>72.75</v>
      </c>
      <c r="J7" s="24">
        <v>2</v>
      </c>
      <c r="K7" s="25" t="s">
        <v>18</v>
      </c>
    </row>
    <row r="8" spans="1:11" s="2" customFormat="1" ht="28.5" customHeight="1">
      <c r="A8" s="16" t="s">
        <v>21</v>
      </c>
      <c r="B8" s="17" t="s">
        <v>37</v>
      </c>
      <c r="C8" s="17">
        <v>73.5</v>
      </c>
      <c r="D8" s="17">
        <v>92.5</v>
      </c>
      <c r="E8" s="29">
        <f t="shared" si="0"/>
        <v>166</v>
      </c>
      <c r="F8" s="19">
        <f t="shared" si="1"/>
        <v>33.2</v>
      </c>
      <c r="G8" s="19">
        <v>78.7</v>
      </c>
      <c r="H8" s="20">
        <f t="shared" si="2"/>
        <v>39.35</v>
      </c>
      <c r="I8" s="20">
        <f t="shared" si="3"/>
        <v>72.55000000000001</v>
      </c>
      <c r="J8" s="24">
        <v>3</v>
      </c>
      <c r="K8" s="25" t="s">
        <v>18</v>
      </c>
    </row>
    <row r="9" spans="1:11" ht="28.5" customHeight="1">
      <c r="A9" s="16" t="s">
        <v>23</v>
      </c>
      <c r="B9" s="17" t="s">
        <v>38</v>
      </c>
      <c r="C9" s="17">
        <v>75</v>
      </c>
      <c r="D9" s="17">
        <v>88</v>
      </c>
      <c r="E9" s="29">
        <f t="shared" si="0"/>
        <v>163</v>
      </c>
      <c r="F9" s="19">
        <f t="shared" si="1"/>
        <v>32.6</v>
      </c>
      <c r="G9" s="28">
        <v>77.5</v>
      </c>
      <c r="H9" s="20">
        <f t="shared" si="2"/>
        <v>38.75</v>
      </c>
      <c r="I9" s="20">
        <f t="shared" si="3"/>
        <v>71.35</v>
      </c>
      <c r="J9" s="24">
        <v>4</v>
      </c>
      <c r="K9" s="27" t="s">
        <v>18</v>
      </c>
    </row>
    <row r="10" spans="1:11" ht="28.5" customHeight="1">
      <c r="A10" s="16" t="s">
        <v>25</v>
      </c>
      <c r="B10" s="17" t="s">
        <v>39</v>
      </c>
      <c r="C10" s="17">
        <v>79.5</v>
      </c>
      <c r="D10" s="17">
        <v>83.5</v>
      </c>
      <c r="E10" s="29">
        <f t="shared" si="0"/>
        <v>163</v>
      </c>
      <c r="F10" s="19">
        <f t="shared" si="1"/>
        <v>32.6</v>
      </c>
      <c r="G10" s="28">
        <v>76.24</v>
      </c>
      <c r="H10" s="20">
        <f t="shared" si="2"/>
        <v>38.12</v>
      </c>
      <c r="I10" s="20">
        <f t="shared" si="3"/>
        <v>70.72</v>
      </c>
      <c r="J10" s="24">
        <v>5</v>
      </c>
      <c r="K10" s="27" t="s">
        <v>18</v>
      </c>
    </row>
    <row r="11" spans="1:11" ht="28.5" customHeight="1">
      <c r="A11" s="16" t="s">
        <v>40</v>
      </c>
      <c r="B11" s="17" t="s">
        <v>41</v>
      </c>
      <c r="C11" s="17">
        <v>31</v>
      </c>
      <c r="D11" s="17">
        <v>80</v>
      </c>
      <c r="E11" s="29">
        <f t="shared" si="0"/>
        <v>111</v>
      </c>
      <c r="F11" s="19">
        <f t="shared" si="1"/>
        <v>22.200000000000003</v>
      </c>
      <c r="G11" s="28">
        <v>79.7</v>
      </c>
      <c r="H11" s="20">
        <f t="shared" si="2"/>
        <v>39.85</v>
      </c>
      <c r="I11" s="20">
        <f t="shared" si="3"/>
        <v>62.050000000000004</v>
      </c>
      <c r="J11" s="27"/>
      <c r="K11" s="27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902777777777778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115" zoomScaleNormal="115" workbookViewId="0" topLeftCell="A1">
      <selection activeCell="L9" sqref="L9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5">
        <v>1</v>
      </c>
      <c r="B6" s="17" t="s">
        <v>43</v>
      </c>
      <c r="C6" s="17">
        <v>85.5</v>
      </c>
      <c r="D6" s="17">
        <v>101</v>
      </c>
      <c r="E6" s="18">
        <f aca="true" t="shared" si="0" ref="E6:E15">C6+D6</f>
        <v>186.5</v>
      </c>
      <c r="F6" s="19">
        <f aca="true" t="shared" si="1" ref="F6:F15">E6*0.2</f>
        <v>37.300000000000004</v>
      </c>
      <c r="G6" s="19">
        <v>78.04</v>
      </c>
      <c r="H6" s="20">
        <f aca="true" t="shared" si="2" ref="H6:H15">G6*0.5</f>
        <v>39.02</v>
      </c>
      <c r="I6" s="20">
        <f aca="true" t="shared" si="3" ref="I6:I15">F6+H6</f>
        <v>76.32000000000001</v>
      </c>
      <c r="J6" s="24">
        <v>1</v>
      </c>
      <c r="K6" s="25" t="s">
        <v>18</v>
      </c>
    </row>
    <row r="7" spans="1:11" s="2" customFormat="1" ht="28.5" customHeight="1">
      <c r="A7" s="15">
        <v>2</v>
      </c>
      <c r="B7" s="17" t="s">
        <v>44</v>
      </c>
      <c r="C7" s="17">
        <v>78.5</v>
      </c>
      <c r="D7" s="17">
        <v>84</v>
      </c>
      <c r="E7" s="18">
        <f t="shared" si="0"/>
        <v>162.5</v>
      </c>
      <c r="F7" s="19">
        <f t="shared" si="1"/>
        <v>32.5</v>
      </c>
      <c r="G7" s="19">
        <v>80</v>
      </c>
      <c r="H7" s="20">
        <f t="shared" si="2"/>
        <v>40</v>
      </c>
      <c r="I7" s="20">
        <f t="shared" si="3"/>
        <v>72.5</v>
      </c>
      <c r="J7" s="24">
        <v>2</v>
      </c>
      <c r="K7" s="25" t="s">
        <v>18</v>
      </c>
    </row>
    <row r="8" spans="1:11" s="2" customFormat="1" ht="28.5" customHeight="1">
      <c r="A8" s="15">
        <v>3</v>
      </c>
      <c r="B8" s="17" t="s">
        <v>45</v>
      </c>
      <c r="C8" s="17">
        <v>86.5</v>
      </c>
      <c r="D8" s="17">
        <v>67</v>
      </c>
      <c r="E8" s="18">
        <f t="shared" si="0"/>
        <v>153.5</v>
      </c>
      <c r="F8" s="19">
        <f t="shared" si="1"/>
        <v>30.700000000000003</v>
      </c>
      <c r="G8" s="19">
        <v>81.36</v>
      </c>
      <c r="H8" s="20">
        <f t="shared" si="2"/>
        <v>40.68</v>
      </c>
      <c r="I8" s="20">
        <f t="shared" si="3"/>
        <v>71.38</v>
      </c>
      <c r="J8" s="24">
        <v>3</v>
      </c>
      <c r="K8" s="25" t="s">
        <v>18</v>
      </c>
    </row>
    <row r="9" spans="1:11" ht="28.5" customHeight="1">
      <c r="A9" s="15">
        <v>4</v>
      </c>
      <c r="B9" s="17" t="s">
        <v>46</v>
      </c>
      <c r="C9" s="17">
        <v>74</v>
      </c>
      <c r="D9" s="17">
        <v>76.5</v>
      </c>
      <c r="E9" s="18">
        <f t="shared" si="0"/>
        <v>150.5</v>
      </c>
      <c r="F9" s="19">
        <f t="shared" si="1"/>
        <v>30.1</v>
      </c>
      <c r="G9" s="28">
        <v>77.72</v>
      </c>
      <c r="H9" s="20">
        <f t="shared" si="2"/>
        <v>38.86</v>
      </c>
      <c r="I9" s="20">
        <f t="shared" si="3"/>
        <v>68.96000000000001</v>
      </c>
      <c r="J9" s="27">
        <v>4</v>
      </c>
      <c r="K9" s="27" t="s">
        <v>18</v>
      </c>
    </row>
    <row r="10" spans="1:11" ht="28.5" customHeight="1">
      <c r="A10" s="15">
        <v>5</v>
      </c>
      <c r="B10" s="17" t="s">
        <v>47</v>
      </c>
      <c r="C10" s="17">
        <v>67.5</v>
      </c>
      <c r="D10" s="17">
        <v>81</v>
      </c>
      <c r="E10" s="18">
        <f t="shared" si="0"/>
        <v>148.5</v>
      </c>
      <c r="F10" s="19">
        <f t="shared" si="1"/>
        <v>29.700000000000003</v>
      </c>
      <c r="G10" s="28">
        <v>77.96</v>
      </c>
      <c r="H10" s="20">
        <f t="shared" si="2"/>
        <v>38.98</v>
      </c>
      <c r="I10" s="20">
        <f t="shared" si="3"/>
        <v>68.68</v>
      </c>
      <c r="J10" s="27">
        <v>5</v>
      </c>
      <c r="K10" s="27" t="s">
        <v>18</v>
      </c>
    </row>
    <row r="11" spans="1:11" ht="28.5" customHeight="1">
      <c r="A11" s="15">
        <v>6</v>
      </c>
      <c r="B11" s="17" t="s">
        <v>48</v>
      </c>
      <c r="C11" s="17">
        <v>73</v>
      </c>
      <c r="D11" s="17">
        <v>65.5</v>
      </c>
      <c r="E11" s="18">
        <f t="shared" si="0"/>
        <v>138.5</v>
      </c>
      <c r="F11" s="19">
        <f t="shared" si="1"/>
        <v>27.700000000000003</v>
      </c>
      <c r="G11" s="28">
        <v>78.42</v>
      </c>
      <c r="H11" s="20">
        <f t="shared" si="2"/>
        <v>39.21</v>
      </c>
      <c r="I11" s="20">
        <f t="shared" si="3"/>
        <v>66.91</v>
      </c>
      <c r="J11" s="27"/>
      <c r="K11" s="27"/>
    </row>
    <row r="12" spans="1:11" ht="28.5" customHeight="1">
      <c r="A12" s="15">
        <v>7</v>
      </c>
      <c r="B12" s="17" t="s">
        <v>49</v>
      </c>
      <c r="C12" s="17">
        <v>52</v>
      </c>
      <c r="D12" s="17">
        <v>86</v>
      </c>
      <c r="E12" s="18">
        <f t="shared" si="0"/>
        <v>138</v>
      </c>
      <c r="F12" s="19">
        <f t="shared" si="1"/>
        <v>27.6</v>
      </c>
      <c r="G12" s="28">
        <v>79.38</v>
      </c>
      <c r="H12" s="20">
        <f t="shared" si="2"/>
        <v>39.69</v>
      </c>
      <c r="I12" s="20">
        <f t="shared" si="3"/>
        <v>67.28999999999999</v>
      </c>
      <c r="J12" s="27"/>
      <c r="K12" s="27"/>
    </row>
    <row r="13" spans="1:11" ht="28.5" customHeight="1">
      <c r="A13" s="15">
        <v>8</v>
      </c>
      <c r="B13" s="17" t="s">
        <v>50</v>
      </c>
      <c r="C13" s="17">
        <v>67</v>
      </c>
      <c r="D13" s="17">
        <v>68</v>
      </c>
      <c r="E13" s="18">
        <f t="shared" si="0"/>
        <v>135</v>
      </c>
      <c r="F13" s="19">
        <f t="shared" si="1"/>
        <v>27</v>
      </c>
      <c r="G13" s="28">
        <v>77.74</v>
      </c>
      <c r="H13" s="20">
        <f t="shared" si="2"/>
        <v>38.87</v>
      </c>
      <c r="I13" s="20">
        <f t="shared" si="3"/>
        <v>65.87</v>
      </c>
      <c r="J13" s="27"/>
      <c r="K13" s="27"/>
    </row>
    <row r="14" spans="1:11" ht="28.5" customHeight="1">
      <c r="A14" s="15">
        <v>9</v>
      </c>
      <c r="B14" s="17" t="s">
        <v>51</v>
      </c>
      <c r="C14" s="17">
        <v>33</v>
      </c>
      <c r="D14" s="17">
        <v>81</v>
      </c>
      <c r="E14" s="18">
        <f t="shared" si="0"/>
        <v>114</v>
      </c>
      <c r="F14" s="19">
        <f t="shared" si="1"/>
        <v>22.8</v>
      </c>
      <c r="G14" s="28">
        <v>75.4</v>
      </c>
      <c r="H14" s="20">
        <f t="shared" si="2"/>
        <v>37.7</v>
      </c>
      <c r="I14" s="20">
        <f t="shared" si="3"/>
        <v>60.5</v>
      </c>
      <c r="J14" s="27"/>
      <c r="K14" s="27"/>
    </row>
    <row r="15" spans="1:11" ht="28.5" customHeight="1">
      <c r="A15" s="15">
        <v>10</v>
      </c>
      <c r="B15" s="17" t="s">
        <v>52</v>
      </c>
      <c r="C15" s="17">
        <v>38</v>
      </c>
      <c r="D15" s="17">
        <v>72.5</v>
      </c>
      <c r="E15" s="18">
        <f t="shared" si="0"/>
        <v>110.5</v>
      </c>
      <c r="F15" s="19">
        <f t="shared" si="1"/>
        <v>22.1</v>
      </c>
      <c r="G15" s="28">
        <v>78.76</v>
      </c>
      <c r="H15" s="20">
        <f t="shared" si="2"/>
        <v>39.38</v>
      </c>
      <c r="I15" s="20">
        <f t="shared" si="3"/>
        <v>61.480000000000004</v>
      </c>
      <c r="J15" s="27"/>
      <c r="K15" s="27"/>
    </row>
  </sheetData>
  <sheetProtection/>
  <autoFilter ref="A5:K15">
    <sortState ref="A6:K15">
      <sortCondition sortBy="value" ref="A6:A15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2">
      <selection activeCell="D13" sqref="D13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5">
        <v>1</v>
      </c>
      <c r="B6" s="17" t="s">
        <v>55</v>
      </c>
      <c r="C6" s="17">
        <v>83</v>
      </c>
      <c r="D6" s="17">
        <v>102.5</v>
      </c>
      <c r="E6" s="18">
        <f aca="true" t="shared" si="0" ref="E6:E16">C6+D6</f>
        <v>185.5</v>
      </c>
      <c r="F6" s="19">
        <f aca="true" t="shared" si="1" ref="F6:F16">E6*0.2</f>
        <v>37.1</v>
      </c>
      <c r="G6" s="19">
        <v>82.3</v>
      </c>
      <c r="H6" s="20">
        <f aca="true" t="shared" si="2" ref="H6:H16">G6*0.5</f>
        <v>41.15</v>
      </c>
      <c r="I6" s="20">
        <f aca="true" t="shared" si="3" ref="I6:I16">F6+H6</f>
        <v>78.25</v>
      </c>
      <c r="J6" s="24">
        <v>1</v>
      </c>
      <c r="K6" s="25" t="s">
        <v>18</v>
      </c>
    </row>
    <row r="7" spans="1:11" s="2" customFormat="1" ht="28.5" customHeight="1">
      <c r="A7" s="15">
        <v>2</v>
      </c>
      <c r="B7" s="17" t="s">
        <v>56</v>
      </c>
      <c r="C7" s="17">
        <v>81.5</v>
      </c>
      <c r="D7" s="17">
        <v>101</v>
      </c>
      <c r="E7" s="18">
        <f t="shared" si="0"/>
        <v>182.5</v>
      </c>
      <c r="F7" s="19">
        <f t="shared" si="1"/>
        <v>36.5</v>
      </c>
      <c r="G7" s="19">
        <v>82.8</v>
      </c>
      <c r="H7" s="20">
        <f t="shared" si="2"/>
        <v>41.4</v>
      </c>
      <c r="I7" s="20">
        <f t="shared" si="3"/>
        <v>77.9</v>
      </c>
      <c r="J7" s="24">
        <v>2</v>
      </c>
      <c r="K7" s="25" t="s">
        <v>18</v>
      </c>
    </row>
    <row r="8" spans="1:11" s="2" customFormat="1" ht="28.5" customHeight="1">
      <c r="A8" s="15">
        <v>3</v>
      </c>
      <c r="B8" s="17" t="s">
        <v>57</v>
      </c>
      <c r="C8" s="17">
        <v>73</v>
      </c>
      <c r="D8" s="17">
        <v>103.5</v>
      </c>
      <c r="E8" s="18">
        <f t="shared" si="0"/>
        <v>176.5</v>
      </c>
      <c r="F8" s="19">
        <f t="shared" si="1"/>
        <v>35.300000000000004</v>
      </c>
      <c r="G8" s="19">
        <v>81.5</v>
      </c>
      <c r="H8" s="20">
        <f t="shared" si="2"/>
        <v>40.75</v>
      </c>
      <c r="I8" s="20">
        <f t="shared" si="3"/>
        <v>76.05000000000001</v>
      </c>
      <c r="J8" s="24">
        <v>4</v>
      </c>
      <c r="K8" s="25" t="s">
        <v>18</v>
      </c>
    </row>
    <row r="9" spans="1:11" ht="28.5" customHeight="1">
      <c r="A9" s="15">
        <v>4</v>
      </c>
      <c r="B9" s="17" t="s">
        <v>58</v>
      </c>
      <c r="C9" s="17">
        <v>84</v>
      </c>
      <c r="D9" s="17">
        <v>92.5</v>
      </c>
      <c r="E9" s="18">
        <f t="shared" si="0"/>
        <v>176.5</v>
      </c>
      <c r="F9" s="19">
        <f t="shared" si="1"/>
        <v>35.300000000000004</v>
      </c>
      <c r="G9" s="28">
        <v>84</v>
      </c>
      <c r="H9" s="20">
        <f t="shared" si="2"/>
        <v>42</v>
      </c>
      <c r="I9" s="20">
        <f t="shared" si="3"/>
        <v>77.30000000000001</v>
      </c>
      <c r="J9" s="27">
        <v>3</v>
      </c>
      <c r="K9" s="27" t="s">
        <v>18</v>
      </c>
    </row>
    <row r="10" spans="1:11" ht="28.5" customHeight="1">
      <c r="A10" s="15">
        <v>5</v>
      </c>
      <c r="B10" s="17" t="s">
        <v>59</v>
      </c>
      <c r="C10" s="17">
        <v>72.5</v>
      </c>
      <c r="D10" s="17">
        <v>102.5</v>
      </c>
      <c r="E10" s="18">
        <f t="shared" si="0"/>
        <v>175</v>
      </c>
      <c r="F10" s="19">
        <f t="shared" si="1"/>
        <v>35</v>
      </c>
      <c r="G10" s="28">
        <v>78.8</v>
      </c>
      <c r="H10" s="20">
        <f t="shared" si="2"/>
        <v>39.4</v>
      </c>
      <c r="I10" s="20">
        <f t="shared" si="3"/>
        <v>74.4</v>
      </c>
      <c r="J10" s="27"/>
      <c r="K10" s="27"/>
    </row>
    <row r="11" spans="1:11" ht="28.5" customHeight="1">
      <c r="A11" s="15">
        <v>6</v>
      </c>
      <c r="B11" s="17" t="s">
        <v>60</v>
      </c>
      <c r="C11" s="17">
        <v>69</v>
      </c>
      <c r="D11" s="17">
        <v>98</v>
      </c>
      <c r="E11" s="18">
        <f t="shared" si="0"/>
        <v>167</v>
      </c>
      <c r="F11" s="19">
        <f t="shared" si="1"/>
        <v>33.4</v>
      </c>
      <c r="G11" s="28">
        <v>77.3</v>
      </c>
      <c r="H11" s="20">
        <f t="shared" si="2"/>
        <v>38.65</v>
      </c>
      <c r="I11" s="20">
        <f t="shared" si="3"/>
        <v>72.05</v>
      </c>
      <c r="J11" s="27"/>
      <c r="K11" s="27"/>
    </row>
    <row r="12" spans="1:11" ht="28.5" customHeight="1">
      <c r="A12" s="15">
        <v>7</v>
      </c>
      <c r="B12" s="17" t="s">
        <v>61</v>
      </c>
      <c r="C12" s="17">
        <v>68.5</v>
      </c>
      <c r="D12" s="17">
        <v>95.5</v>
      </c>
      <c r="E12" s="18">
        <f t="shared" si="0"/>
        <v>164</v>
      </c>
      <c r="F12" s="19">
        <f t="shared" si="1"/>
        <v>32.800000000000004</v>
      </c>
      <c r="G12" s="28">
        <v>79.3</v>
      </c>
      <c r="H12" s="20">
        <f t="shared" si="2"/>
        <v>39.65</v>
      </c>
      <c r="I12" s="20">
        <f t="shared" si="3"/>
        <v>72.45</v>
      </c>
      <c r="J12" s="27"/>
      <c r="K12" s="27"/>
    </row>
    <row r="13" spans="1:11" ht="28.5" customHeight="1">
      <c r="A13" s="15">
        <v>8</v>
      </c>
      <c r="B13" s="17" t="s">
        <v>62</v>
      </c>
      <c r="C13" s="17">
        <v>70.5</v>
      </c>
      <c r="D13" s="17">
        <v>90</v>
      </c>
      <c r="E13" s="18">
        <f t="shared" si="0"/>
        <v>160.5</v>
      </c>
      <c r="F13" s="19">
        <f t="shared" si="1"/>
        <v>32.1</v>
      </c>
      <c r="G13" s="28">
        <v>81.9</v>
      </c>
      <c r="H13" s="20">
        <f t="shared" si="2"/>
        <v>40.95</v>
      </c>
      <c r="I13" s="20">
        <f t="shared" si="3"/>
        <v>73.05000000000001</v>
      </c>
      <c r="J13" s="27"/>
      <c r="K13" s="27"/>
    </row>
    <row r="14" spans="1:11" ht="28.5" customHeight="1">
      <c r="A14" s="15">
        <v>9</v>
      </c>
      <c r="B14" s="17" t="s">
        <v>63</v>
      </c>
      <c r="C14" s="17">
        <v>74.5</v>
      </c>
      <c r="D14" s="17">
        <v>86</v>
      </c>
      <c r="E14" s="18">
        <f t="shared" si="0"/>
        <v>160.5</v>
      </c>
      <c r="F14" s="19">
        <f t="shared" si="1"/>
        <v>32.1</v>
      </c>
      <c r="G14" s="28">
        <v>75.2</v>
      </c>
      <c r="H14" s="20">
        <f t="shared" si="2"/>
        <v>37.6</v>
      </c>
      <c r="I14" s="20">
        <f t="shared" si="3"/>
        <v>69.7</v>
      </c>
      <c r="J14" s="27"/>
      <c r="K14" s="27"/>
    </row>
    <row r="15" spans="1:11" ht="28.5" customHeight="1">
      <c r="A15" s="15">
        <v>10</v>
      </c>
      <c r="B15" s="17" t="s">
        <v>64</v>
      </c>
      <c r="C15" s="17">
        <v>85.5</v>
      </c>
      <c r="D15" s="17">
        <v>73</v>
      </c>
      <c r="E15" s="18">
        <f t="shared" si="0"/>
        <v>158.5</v>
      </c>
      <c r="F15" s="19">
        <f t="shared" si="1"/>
        <v>31.700000000000003</v>
      </c>
      <c r="G15" s="28">
        <v>83</v>
      </c>
      <c r="H15" s="20">
        <f t="shared" si="2"/>
        <v>41.5</v>
      </c>
      <c r="I15" s="20">
        <f t="shared" si="3"/>
        <v>73.2</v>
      </c>
      <c r="J15" s="27"/>
      <c r="K15" s="27"/>
    </row>
    <row r="16" spans="1:11" ht="28.5" customHeight="1">
      <c r="A16" s="15">
        <v>11</v>
      </c>
      <c r="B16" s="17" t="s">
        <v>65</v>
      </c>
      <c r="C16" s="17">
        <v>74</v>
      </c>
      <c r="D16" s="17">
        <v>83.5</v>
      </c>
      <c r="E16" s="18">
        <f t="shared" si="0"/>
        <v>157.5</v>
      </c>
      <c r="F16" s="19">
        <f t="shared" si="1"/>
        <v>31.5</v>
      </c>
      <c r="G16" s="28">
        <v>80.4</v>
      </c>
      <c r="H16" s="20">
        <f t="shared" si="2"/>
        <v>40.2</v>
      </c>
      <c r="I16" s="20">
        <f t="shared" si="3"/>
        <v>71.7</v>
      </c>
      <c r="J16" s="27"/>
      <c r="K16" s="27"/>
    </row>
  </sheetData>
  <sheetProtection/>
  <autoFilter ref="A5:K16">
    <sortState ref="A6:K16">
      <sortCondition sortBy="value" ref="A6:A1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5506944444444445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9" sqref="F9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5">
        <v>1</v>
      </c>
      <c r="B6" s="17" t="s">
        <v>68</v>
      </c>
      <c r="C6" s="17">
        <v>84.5</v>
      </c>
      <c r="D6" s="17">
        <v>111.5</v>
      </c>
      <c r="E6" s="18">
        <f>C6+D6</f>
        <v>196</v>
      </c>
      <c r="F6" s="19">
        <f>E6*0.2</f>
        <v>39.2</v>
      </c>
      <c r="G6" s="19">
        <v>82.8</v>
      </c>
      <c r="H6" s="20">
        <f>G6*0.5</f>
        <v>41.4</v>
      </c>
      <c r="I6" s="20">
        <f>F6+H6</f>
        <v>80.6</v>
      </c>
      <c r="J6" s="24">
        <v>1</v>
      </c>
      <c r="K6" s="25" t="s">
        <v>18</v>
      </c>
    </row>
    <row r="7" spans="1:11" s="2" customFormat="1" ht="28.5" customHeight="1">
      <c r="A7" s="15">
        <v>2</v>
      </c>
      <c r="B7" s="17" t="s">
        <v>69</v>
      </c>
      <c r="C7" s="17">
        <v>79.5</v>
      </c>
      <c r="D7" s="17">
        <v>96</v>
      </c>
      <c r="E7" s="18">
        <f aca="true" t="shared" si="0" ref="E7:E12">C7+D7</f>
        <v>175.5</v>
      </c>
      <c r="F7" s="19">
        <f aca="true" t="shared" si="1" ref="F7:F12">E7*0.2</f>
        <v>35.1</v>
      </c>
      <c r="G7" s="19">
        <v>83.06</v>
      </c>
      <c r="H7" s="20">
        <f aca="true" t="shared" si="2" ref="H7:H12">G7*0.5</f>
        <v>41.53</v>
      </c>
      <c r="I7" s="20">
        <f aca="true" t="shared" si="3" ref="I7:I12">F7+H7</f>
        <v>76.63</v>
      </c>
      <c r="J7" s="24">
        <v>2</v>
      </c>
      <c r="K7" s="25" t="s">
        <v>18</v>
      </c>
    </row>
    <row r="8" spans="1:11" ht="28.5" customHeight="1">
      <c r="A8" s="15">
        <v>3</v>
      </c>
      <c r="B8" s="17" t="s">
        <v>70</v>
      </c>
      <c r="C8" s="17">
        <v>62</v>
      </c>
      <c r="D8" s="17">
        <v>99.5</v>
      </c>
      <c r="E8" s="18">
        <f t="shared" si="0"/>
        <v>161.5</v>
      </c>
      <c r="F8" s="19">
        <f t="shared" si="1"/>
        <v>32.300000000000004</v>
      </c>
      <c r="G8" s="28">
        <v>80</v>
      </c>
      <c r="H8" s="20">
        <f t="shared" si="2"/>
        <v>40</v>
      </c>
      <c r="I8" s="20">
        <f t="shared" si="3"/>
        <v>72.30000000000001</v>
      </c>
      <c r="J8" s="27">
        <v>3</v>
      </c>
      <c r="K8" s="27" t="s">
        <v>18</v>
      </c>
    </row>
    <row r="9" spans="1:11" ht="28.5" customHeight="1">
      <c r="A9" s="15">
        <v>4</v>
      </c>
      <c r="B9" s="17" t="s">
        <v>71</v>
      </c>
      <c r="C9" s="17">
        <v>80</v>
      </c>
      <c r="D9" s="17">
        <v>75.5</v>
      </c>
      <c r="E9" s="18">
        <f t="shared" si="0"/>
        <v>155.5</v>
      </c>
      <c r="F9" s="19">
        <f t="shared" si="1"/>
        <v>31.1</v>
      </c>
      <c r="G9" s="28">
        <v>79.8</v>
      </c>
      <c r="H9" s="20">
        <f t="shared" si="2"/>
        <v>39.9</v>
      </c>
      <c r="I9" s="20">
        <f t="shared" si="3"/>
        <v>71</v>
      </c>
      <c r="J9" s="27"/>
      <c r="K9" s="27"/>
    </row>
    <row r="10" spans="1:11" ht="28.5" customHeight="1">
      <c r="A10" s="15">
        <v>5</v>
      </c>
      <c r="B10" s="17" t="s">
        <v>72</v>
      </c>
      <c r="C10" s="17">
        <v>57.5</v>
      </c>
      <c r="D10" s="17">
        <v>93</v>
      </c>
      <c r="E10" s="18">
        <f t="shared" si="0"/>
        <v>150.5</v>
      </c>
      <c r="F10" s="19">
        <f t="shared" si="1"/>
        <v>30.1</v>
      </c>
      <c r="G10" s="28">
        <v>76.6</v>
      </c>
      <c r="H10" s="20">
        <f t="shared" si="2"/>
        <v>38.3</v>
      </c>
      <c r="I10" s="20">
        <f t="shared" si="3"/>
        <v>68.4</v>
      </c>
      <c r="J10" s="27"/>
      <c r="K10" s="27"/>
    </row>
    <row r="11" spans="1:11" ht="28.5" customHeight="1">
      <c r="A11" s="15">
        <v>6</v>
      </c>
      <c r="B11" s="17" t="s">
        <v>73</v>
      </c>
      <c r="C11" s="17">
        <v>76.5</v>
      </c>
      <c r="D11" s="17">
        <v>74</v>
      </c>
      <c r="E11" s="18">
        <f t="shared" si="0"/>
        <v>150.5</v>
      </c>
      <c r="F11" s="19">
        <f t="shared" si="1"/>
        <v>30.1</v>
      </c>
      <c r="G11" s="28">
        <v>80.8</v>
      </c>
      <c r="H11" s="20">
        <f t="shared" si="2"/>
        <v>40.4</v>
      </c>
      <c r="I11" s="20">
        <f t="shared" si="3"/>
        <v>70.5</v>
      </c>
      <c r="J11" s="27"/>
      <c r="K11" s="27"/>
    </row>
    <row r="12" spans="1:11" ht="28.5" customHeight="1">
      <c r="A12" s="15">
        <v>7</v>
      </c>
      <c r="B12" s="17" t="s">
        <v>74</v>
      </c>
      <c r="C12" s="17">
        <v>56</v>
      </c>
      <c r="D12" s="17">
        <v>88.5</v>
      </c>
      <c r="E12" s="18">
        <f t="shared" si="0"/>
        <v>144.5</v>
      </c>
      <c r="F12" s="19">
        <f t="shared" si="1"/>
        <v>28.900000000000002</v>
      </c>
      <c r="G12" s="28">
        <v>75.4</v>
      </c>
      <c r="H12" s="20">
        <f t="shared" si="2"/>
        <v>37.7</v>
      </c>
      <c r="I12" s="20">
        <f t="shared" si="3"/>
        <v>66.60000000000001</v>
      </c>
      <c r="J12" s="27"/>
      <c r="K12" s="27"/>
    </row>
  </sheetData>
  <sheetProtection/>
  <autoFilter ref="A5:K12">
    <sortState ref="A6:K12">
      <sortCondition sortBy="value" ref="A6:A12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4722222222222222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76</v>
      </c>
      <c r="C6" s="17">
        <v>52</v>
      </c>
      <c r="D6" s="17">
        <v>96</v>
      </c>
      <c r="E6" s="18">
        <f>C6+D6</f>
        <v>148</v>
      </c>
      <c r="F6" s="19">
        <f>E6*0.2</f>
        <v>29.6</v>
      </c>
      <c r="G6" s="19">
        <v>80.8</v>
      </c>
      <c r="H6" s="20">
        <f>G6*0.5</f>
        <v>40.4</v>
      </c>
      <c r="I6" s="20">
        <f>F6+H6</f>
        <v>70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77</v>
      </c>
      <c r="C7" s="17">
        <v>54</v>
      </c>
      <c r="D7" s="17">
        <v>70</v>
      </c>
      <c r="E7" s="18">
        <f>C7+D7</f>
        <v>124</v>
      </c>
      <c r="F7" s="19">
        <f>E7*0.2</f>
        <v>24.8</v>
      </c>
      <c r="G7" s="19">
        <v>80.4</v>
      </c>
      <c r="H7" s="20">
        <f>G7*0.5</f>
        <v>40.2</v>
      </c>
      <c r="I7" s="20">
        <f>F7+H7</f>
        <v>65</v>
      </c>
      <c r="J7" s="24">
        <v>2</v>
      </c>
      <c r="K7" s="25" t="s">
        <v>18</v>
      </c>
    </row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H9" sqref="H9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11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79</v>
      </c>
      <c r="C6" s="17">
        <v>39</v>
      </c>
      <c r="D6" s="17">
        <v>120.5</v>
      </c>
      <c r="E6" s="18">
        <f>C6+D6</f>
        <v>159.5</v>
      </c>
      <c r="F6" s="19">
        <f>E6*0.2</f>
        <v>31.900000000000002</v>
      </c>
      <c r="G6" s="19">
        <v>79.8</v>
      </c>
      <c r="H6" s="20">
        <f>G6*0.5</f>
        <v>39.9</v>
      </c>
      <c r="I6" s="20">
        <f>F6+H6</f>
        <v>71.8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80</v>
      </c>
      <c r="C7" s="17">
        <v>47</v>
      </c>
      <c r="D7" s="17">
        <v>74.5</v>
      </c>
      <c r="E7" s="18">
        <f>C7+D7</f>
        <v>121.5</v>
      </c>
      <c r="F7" s="19">
        <f>E7*0.2</f>
        <v>24.3</v>
      </c>
      <c r="G7" s="19">
        <v>79.6</v>
      </c>
      <c r="H7" s="20">
        <f>G7*0.5</f>
        <v>39.8</v>
      </c>
      <c r="I7" s="20">
        <f>F7+H7</f>
        <v>64.1</v>
      </c>
      <c r="J7" s="24">
        <v>2</v>
      </c>
      <c r="K7" s="25" t="s">
        <v>18</v>
      </c>
    </row>
    <row r="8" spans="1:11" ht="28.5" customHeight="1">
      <c r="A8" s="16" t="s">
        <v>21</v>
      </c>
      <c r="B8" s="17" t="s">
        <v>81</v>
      </c>
      <c r="C8" s="17">
        <v>43</v>
      </c>
      <c r="D8" s="17">
        <v>73</v>
      </c>
      <c r="E8" s="18">
        <f>C8+D8</f>
        <v>116</v>
      </c>
      <c r="F8" s="19">
        <f>E8*0.2</f>
        <v>23.200000000000003</v>
      </c>
      <c r="G8" s="28">
        <v>77.4</v>
      </c>
      <c r="H8" s="20">
        <f>G8*0.5</f>
        <v>38.7</v>
      </c>
      <c r="I8" s="20">
        <f>F8+H8</f>
        <v>61.900000000000006</v>
      </c>
      <c r="J8" s="27">
        <v>3</v>
      </c>
      <c r="K8" s="27" t="s">
        <v>18</v>
      </c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902777777777778" right="0.39305555555555555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N6" sqref="N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1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2"/>
      <c r="K5" s="23"/>
    </row>
    <row r="6" spans="1:11" s="2" customFormat="1" ht="28.5" customHeight="1">
      <c r="A6" s="16" t="s">
        <v>16</v>
      </c>
      <c r="B6" s="17" t="s">
        <v>83</v>
      </c>
      <c r="C6" s="17">
        <v>69.5</v>
      </c>
      <c r="D6" s="17">
        <v>129</v>
      </c>
      <c r="E6" s="18">
        <f>C6+D6</f>
        <v>198.5</v>
      </c>
      <c r="F6" s="19">
        <f>E6*0.2</f>
        <v>39.7</v>
      </c>
      <c r="G6" s="19">
        <v>80.26</v>
      </c>
      <c r="H6" s="20">
        <f>G6*0.5</f>
        <v>40.13</v>
      </c>
      <c r="I6" s="20">
        <f>F6+H6</f>
        <v>79.83000000000001</v>
      </c>
      <c r="J6" s="24">
        <v>1</v>
      </c>
      <c r="K6" s="25" t="s">
        <v>18</v>
      </c>
    </row>
    <row r="7" spans="1:11" s="2" customFormat="1" ht="28.5" customHeight="1">
      <c r="A7" s="16" t="s">
        <v>19</v>
      </c>
      <c r="B7" s="17" t="s">
        <v>84</v>
      </c>
      <c r="C7" s="17">
        <v>64</v>
      </c>
      <c r="D7" s="17">
        <v>103.5</v>
      </c>
      <c r="E7" s="18">
        <f>C7+D7</f>
        <v>167.5</v>
      </c>
      <c r="F7" s="19">
        <f>E7*0.2</f>
        <v>33.5</v>
      </c>
      <c r="G7" s="19">
        <v>82.18</v>
      </c>
      <c r="H7" s="20">
        <f>G7*0.5</f>
        <v>41.09</v>
      </c>
      <c r="I7" s="20">
        <f>F7+H7</f>
        <v>74.59</v>
      </c>
      <c r="J7" s="24">
        <v>2</v>
      </c>
      <c r="K7" s="25" t="s">
        <v>18</v>
      </c>
    </row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511805555555555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ovo</cp:lastModifiedBy>
  <cp:lastPrinted>2022-07-26T12:00:46Z</cp:lastPrinted>
  <dcterms:created xsi:type="dcterms:W3CDTF">2020-08-12T00:19:00Z</dcterms:created>
  <dcterms:modified xsi:type="dcterms:W3CDTF">2023-07-03T01:14:45Z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EAD4F33BD874424CBD7A2008A0C49C39_13</vt:lpwstr>
  </property>
</Properties>
</file>